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8915" windowHeight="7740" activeTab="0"/>
  </bookViews>
  <sheets>
    <sheet name="Feuil1" sheetId="1" r:id="rId1"/>
    <sheet name="Feuil2" sheetId="2" r:id="rId2"/>
    <sheet name="Feuil3" sheetId="3" r:id="rId3"/>
  </sheets>
  <definedNames>
    <definedName name="_xlnm.Print_Area" localSheetId="0">'Feuil1'!$A$1:$I$16</definedName>
  </definedNames>
  <calcPr fullCalcOnLoad="1"/>
</workbook>
</file>

<file path=xl/sharedStrings.xml><?xml version="1.0" encoding="utf-8"?>
<sst xmlns="http://schemas.openxmlformats.org/spreadsheetml/2006/main" count="35" uniqueCount="28">
  <si>
    <t>Montant de départ des deux scénarios - selon le Budget des dépenses 2017-2018</t>
  </si>
  <si>
    <t>Scénario 1: ajout de 80 millions de dollars en 5 ans</t>
  </si>
  <si>
    <t>Scénario 2: ajout de 25 millions de dollars en 5 ans</t>
  </si>
  <si>
    <t>2017-2018</t>
  </si>
  <si>
    <t>2018-2019</t>
  </si>
  <si>
    <t>2019-2020</t>
  </si>
  <si>
    <t>2020-2021</t>
  </si>
  <si>
    <t>2021-2022</t>
  </si>
  <si>
    <t>Total</t>
  </si>
  <si>
    <t>Soit, le montant de départ + 10 M</t>
  </si>
  <si>
    <t>Soit, le montant distribué en 2017-2018 + 10M</t>
  </si>
  <si>
    <t>Soit, le montant distribué en 2018-2019 + 15M</t>
  </si>
  <si>
    <t>Soit, le montant distribué en 2019-2020 + 20M</t>
  </si>
  <si>
    <t>Soit, le montant distribué en 2020-2021 + 25M</t>
  </si>
  <si>
    <t>Soit, le montant distribué en 2017-2018 sans ajout</t>
  </si>
  <si>
    <t>Soit, le montant distribué en 2018-2019 + 5M</t>
  </si>
  <si>
    <t>Soit, le montant distribué en 2019-2020 + 5M</t>
  </si>
  <si>
    <t>Soit, le montant distribué en 2020-2021 + 5M</t>
  </si>
  <si>
    <t>Différence entre le montant de départ et le montant distribué en 2021-2022</t>
  </si>
  <si>
    <t>Enveloppes annuelles estimées du PSOC - tenant compte de l'annonce du Budget 2017-2018</t>
  </si>
  <si>
    <t>Explications: Les montants annoncés pour chaque année s'ajoutent au total de l'année précédente, en concordance avec la pratique historique au sein du PSOC.</t>
  </si>
  <si>
    <t>Soit, le montant réellement ajouté au PSOC</t>
  </si>
  <si>
    <t>Pour informations: Mercédez Roberge, Table des regroupements d'organismes communautaires et bénévoles, coordination@trpocb.org, 514-844-1309</t>
  </si>
  <si>
    <t>Ajouts au budget au PSOC - selon le Plan quinquennal annoncé en page A.43 du Plan économique 2017-2018</t>
  </si>
  <si>
    <t>Explications: Le montant de la première année est inclus dans les montants suivants - ce qui signifie qu'il n'y a pas un sou de plus à l'an 2 et que seulement 5M$ s'ajoutent annuellement à partir de la 3e année.</t>
  </si>
  <si>
    <r>
      <t xml:space="preserve">Montant à distribuer aux organismes communautaires locaux et régionaux (PSOC et autres formes de financement) par les CISSS-CIUSS. 
Source: Budget des dépenses 2017-2018, Programme 2 - Fonctions régionales. p.165
</t>
    </r>
    <r>
      <rPr>
        <i/>
        <sz val="12"/>
        <rFont val="Arial Narrow"/>
        <family val="2"/>
      </rPr>
      <t>Note: le montant à distribuer aux organisations nationales - via l'administration nationale du PSOC - n'étant pas précisé dans le Budget des dépenses, il n'est pas intégré aux calculs suivants (il est cependant estimé à environ 13,5 millions.)</t>
    </r>
  </si>
  <si>
    <t>Complément au communiqué de presse "Mettre fin à l’incertitude face Budget : 80M$ ou de 25M$ pour les organismes communautaires en santé et services sociaux?"  publié le 27 avril 2017 par la Table des regroupements provinciaux d'organismes communautaires et bénévoles et la Coalition des tables régionales d’organismes communautaires</t>
  </si>
  <si>
    <t>Pour comprendre la nature des calculs menant aux deux scénarios : 25 M$ ou 80 M$ en 5 ans</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</si>
</sst>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5">
    <font>
      <sz val="10"/>
      <name val="Arial"/>
      <family val="0"/>
    </font>
    <font>
      <sz val="12"/>
      <name val="Arial Narrow"/>
      <family val="2"/>
    </font>
    <font>
      <sz val="8"/>
      <name val="Arial"/>
      <family val="0"/>
    </font>
    <font>
      <b/>
      <sz val="12"/>
      <name val="Arial Narrow"/>
      <family val="2"/>
    </font>
    <font>
      <i/>
      <sz val="12"/>
      <name val="Arial Narrow"/>
      <family val="2"/>
    </font>
  </fonts>
  <fills count="3">
    <fill>
      <patternFill/>
    </fill>
    <fill>
      <patternFill patternType="gray125"/>
    </fill>
    <fill>
      <patternFill patternType="solid">
        <fgColor indexed="50"/>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xf>
    <xf numFmtId="3" fontId="1" fillId="0" borderId="0" xfId="0" applyNumberFormat="1" applyFont="1" applyBorder="1" applyAlignment="1">
      <alignment/>
    </xf>
    <xf numFmtId="0" fontId="3" fillId="0" borderId="0" xfId="0" applyFont="1" applyBorder="1" applyAlignment="1">
      <alignment horizontal="center" vertical="center" wrapText="1"/>
    </xf>
    <xf numFmtId="3" fontId="1" fillId="0" borderId="0" xfId="0" applyNumberFormat="1" applyFont="1" applyBorder="1" applyAlignment="1">
      <alignment vertical="center"/>
    </xf>
    <xf numFmtId="0" fontId="3" fillId="0" borderId="0" xfId="0" applyFont="1" applyBorder="1" applyAlignment="1">
      <alignment horizontal="center"/>
    </xf>
    <xf numFmtId="0" fontId="1" fillId="0" borderId="0" xfId="0" applyFont="1" applyBorder="1" applyAlignment="1">
      <alignment horizontal="center" vertical="center" wrapText="1"/>
    </xf>
    <xf numFmtId="0" fontId="1" fillId="0" borderId="2" xfId="0" applyFont="1" applyBorder="1" applyAlignment="1">
      <alignment/>
    </xf>
    <xf numFmtId="0" fontId="1" fillId="0" borderId="3" xfId="0" applyFont="1" applyBorder="1" applyAlignment="1">
      <alignment/>
    </xf>
    <xf numFmtId="3"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3" fontId="3"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4" xfId="0" applyFont="1" applyBorder="1" applyAlignment="1">
      <alignment horizontal="center" vertical="center" wrapText="1"/>
    </xf>
    <xf numFmtId="0" fontId="0" fillId="0" borderId="5" xfId="0" applyFont="1" applyBorder="1" applyAlignment="1">
      <alignment horizontal="center" vertical="center" wrapText="1"/>
    </xf>
    <xf numFmtId="3" fontId="1" fillId="0" borderId="0" xfId="0" applyNumberFormat="1" applyFont="1" applyBorder="1" applyAlignment="1">
      <alignment horizontal="center" vertical="center"/>
    </xf>
    <xf numFmtId="0" fontId="3" fillId="0" borderId="0" xfId="0" applyFont="1" applyBorder="1" applyAlignment="1">
      <alignment horizontal="center" wrapText="1"/>
    </xf>
    <xf numFmtId="3" fontId="3" fillId="0" borderId="1" xfId="0" applyNumberFormat="1" applyFont="1" applyBorder="1" applyAlignment="1">
      <alignment horizontal="center" vertical="center"/>
    </xf>
    <xf numFmtId="0" fontId="1" fillId="0" borderId="0" xfId="0" applyFont="1" applyBorder="1" applyAlignment="1">
      <alignment horizontal="center" wrapText="1"/>
    </xf>
    <xf numFmtId="3" fontId="1" fillId="0" borderId="0" xfId="0" applyNumberFormat="1" applyFont="1" applyBorder="1" applyAlignment="1">
      <alignment horizontal="center"/>
    </xf>
    <xf numFmtId="0" fontId="3" fillId="0" borderId="6" xfId="0" applyFont="1" applyBorder="1" applyAlignment="1">
      <alignment horizontal="center"/>
    </xf>
    <xf numFmtId="0" fontId="1" fillId="0" borderId="7" xfId="0" applyFont="1" applyBorder="1" applyAlignment="1">
      <alignment horizontal="center" vertical="center" wrapText="1"/>
    </xf>
    <xf numFmtId="0" fontId="1" fillId="0" borderId="0" xfId="0" applyFont="1" applyBorder="1" applyAlignment="1">
      <alignment horizontal="center"/>
    </xf>
    <xf numFmtId="0" fontId="1" fillId="0" borderId="1" xfId="0" applyFont="1" applyFill="1" applyBorder="1" applyAlignment="1">
      <alignment horizontal="center" vertical="center" wrapText="1"/>
    </xf>
    <xf numFmtId="0" fontId="1" fillId="0" borderId="0" xfId="0" applyFont="1" applyAlignment="1">
      <alignment horizontal="left" wrapText="1"/>
    </xf>
    <xf numFmtId="0" fontId="0" fillId="0" borderId="0" xfId="0" applyAlignment="1">
      <alignment horizontal="left" wrapText="1"/>
    </xf>
    <xf numFmtId="0" fontId="0" fillId="0" borderId="0" xfId="0" applyFont="1" applyBorder="1" applyAlignment="1">
      <alignment horizontal="center" vertical="center"/>
    </xf>
    <xf numFmtId="0" fontId="3" fillId="0" borderId="8" xfId="0" applyFont="1" applyBorder="1" applyAlignment="1">
      <alignment horizontal="center" vertical="center" wrapText="1"/>
    </xf>
    <xf numFmtId="0" fontId="1" fillId="0" borderId="0" xfId="0" applyFont="1" applyAlignment="1">
      <alignment horizontal="center" vertical="center"/>
    </xf>
    <xf numFmtId="0" fontId="3"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workbookViewId="0" topLeftCell="A1">
      <selection activeCell="A3" sqref="A3:B3"/>
    </sheetView>
  </sheetViews>
  <sheetFormatPr defaultColWidth="11.421875" defaultRowHeight="12.75"/>
  <cols>
    <col min="1" max="1" width="53.140625" style="1" customWidth="1"/>
    <col min="2" max="2" width="19.140625" style="1" customWidth="1"/>
    <col min="3" max="3" width="6.140625" style="1" customWidth="1"/>
    <col min="4" max="9" width="17.7109375" style="1" customWidth="1"/>
    <col min="10" max="16384" width="11.421875" style="1" customWidth="1"/>
  </cols>
  <sheetData>
    <row r="1" ht="15.75">
      <c r="A1" s="33" t="s">
        <v>27</v>
      </c>
    </row>
    <row r="2" spans="1:6" ht="72" customHeight="1">
      <c r="A2" s="28" t="s">
        <v>26</v>
      </c>
      <c r="B2" s="29"/>
      <c r="C2" s="29"/>
      <c r="D2" s="29"/>
      <c r="E2" s="29"/>
      <c r="F2" s="29"/>
    </row>
    <row r="3" spans="1:9" s="32" customFormat="1" ht="33" customHeight="1">
      <c r="A3" s="17" t="s">
        <v>0</v>
      </c>
      <c r="B3" s="18"/>
      <c r="C3" s="30"/>
      <c r="D3" s="17" t="s">
        <v>23</v>
      </c>
      <c r="E3" s="31"/>
      <c r="F3" s="31"/>
      <c r="G3" s="31"/>
      <c r="H3" s="31"/>
      <c r="I3" s="18"/>
    </row>
    <row r="4" spans="4:9" ht="15.75">
      <c r="D4" s="3" t="s">
        <v>3</v>
      </c>
      <c r="E4" s="3" t="s">
        <v>4</v>
      </c>
      <c r="F4" s="3" t="s">
        <v>5</v>
      </c>
      <c r="G4" s="3" t="s">
        <v>6</v>
      </c>
      <c r="H4" s="3" t="s">
        <v>7</v>
      </c>
      <c r="I4" s="3" t="s">
        <v>8</v>
      </c>
    </row>
    <row r="5" spans="1:9" ht="174" customHeight="1">
      <c r="A5" s="27" t="s">
        <v>25</v>
      </c>
      <c r="B5" s="14">
        <v>566607200</v>
      </c>
      <c r="D5" s="21">
        <v>10000000</v>
      </c>
      <c r="E5" s="21">
        <v>10000000</v>
      </c>
      <c r="F5" s="21">
        <v>15000000</v>
      </c>
      <c r="G5" s="21">
        <v>20000000</v>
      </c>
      <c r="H5" s="21">
        <v>25000000</v>
      </c>
      <c r="I5" s="21">
        <f>SUM(D5:H5)</f>
        <v>80000000</v>
      </c>
    </row>
    <row r="7" spans="1:18" ht="34.5" customHeight="1">
      <c r="A7" s="4"/>
      <c r="B7" s="4"/>
      <c r="C7" s="4"/>
      <c r="D7" s="15" t="s">
        <v>19</v>
      </c>
      <c r="E7" s="15"/>
      <c r="F7" s="15"/>
      <c r="G7" s="15"/>
      <c r="H7" s="15"/>
      <c r="I7" s="16"/>
      <c r="J7" s="4"/>
      <c r="K7" s="4"/>
      <c r="L7" s="4"/>
      <c r="M7" s="4"/>
      <c r="N7" s="4"/>
      <c r="O7" s="4"/>
      <c r="P7" s="4"/>
      <c r="Q7" s="4"/>
      <c r="R7" s="4"/>
    </row>
    <row r="8" spans="1:18" ht="78.75">
      <c r="A8" s="4"/>
      <c r="B8" s="6"/>
      <c r="C8" s="6"/>
      <c r="D8" s="3" t="s">
        <v>3</v>
      </c>
      <c r="E8" s="3" t="s">
        <v>4</v>
      </c>
      <c r="F8" s="3" t="s">
        <v>5</v>
      </c>
      <c r="G8" s="3" t="s">
        <v>6</v>
      </c>
      <c r="H8" s="3" t="s">
        <v>7</v>
      </c>
      <c r="I8" s="3" t="s">
        <v>18</v>
      </c>
      <c r="J8" s="4"/>
      <c r="K8" s="4"/>
      <c r="L8" s="4"/>
      <c r="M8" s="4"/>
      <c r="N8" s="4"/>
      <c r="O8" s="4"/>
      <c r="P8" s="4"/>
      <c r="Q8" s="4"/>
      <c r="R8" s="4"/>
    </row>
    <row r="9" spans="1:18" ht="15.75">
      <c r="A9" s="4"/>
      <c r="B9" s="7"/>
      <c r="C9" s="7"/>
      <c r="D9" s="19"/>
      <c r="E9" s="19"/>
      <c r="F9" s="19"/>
      <c r="G9" s="19"/>
      <c r="H9" s="8"/>
      <c r="I9" s="20"/>
      <c r="J9" s="4"/>
      <c r="K9" s="4"/>
      <c r="L9" s="4"/>
      <c r="M9" s="4"/>
      <c r="N9" s="4"/>
      <c r="O9" s="4"/>
      <c r="P9" s="4"/>
      <c r="Q9" s="4"/>
      <c r="R9" s="4"/>
    </row>
    <row r="10" spans="1:18" ht="15.75">
      <c r="A10" s="24" t="s">
        <v>1</v>
      </c>
      <c r="B10" s="10"/>
      <c r="C10" s="10"/>
      <c r="D10" s="21">
        <f>B5+D5</f>
        <v>576607200</v>
      </c>
      <c r="E10" s="21">
        <f>D10+E5</f>
        <v>586607200</v>
      </c>
      <c r="F10" s="21">
        <f>E10+F5</f>
        <v>601607200</v>
      </c>
      <c r="G10" s="21">
        <f>F10+G5</f>
        <v>621607200</v>
      </c>
      <c r="H10" s="21">
        <f>G10+H5</f>
        <v>646607200</v>
      </c>
      <c r="I10" s="21">
        <f>H10-B5</f>
        <v>80000000</v>
      </c>
      <c r="J10" s="4"/>
      <c r="K10" s="4"/>
      <c r="L10" s="4"/>
      <c r="M10" s="4"/>
      <c r="N10" s="4"/>
      <c r="O10" s="4"/>
      <c r="P10" s="4"/>
      <c r="Q10" s="4"/>
      <c r="R10" s="4"/>
    </row>
    <row r="11" spans="1:18" s="2" customFormat="1" ht="47.25">
      <c r="A11" s="25" t="s">
        <v>20</v>
      </c>
      <c r="B11" s="12"/>
      <c r="C11" s="12"/>
      <c r="D11" s="13" t="s">
        <v>9</v>
      </c>
      <c r="E11" s="13" t="s">
        <v>10</v>
      </c>
      <c r="F11" s="13" t="s">
        <v>11</v>
      </c>
      <c r="G11" s="13" t="s">
        <v>12</v>
      </c>
      <c r="H11" s="13" t="s">
        <v>13</v>
      </c>
      <c r="I11" s="13" t="s">
        <v>21</v>
      </c>
      <c r="J11" s="7"/>
      <c r="K11" s="7"/>
      <c r="L11" s="7"/>
      <c r="M11" s="7"/>
      <c r="N11" s="7"/>
      <c r="O11" s="9"/>
      <c r="P11" s="9"/>
      <c r="Q11" s="9"/>
      <c r="R11" s="9"/>
    </row>
    <row r="12" spans="1:18" ht="15.75">
      <c r="A12" s="26"/>
      <c r="B12" s="5"/>
      <c r="C12" s="5"/>
      <c r="D12" s="22"/>
      <c r="E12" s="22"/>
      <c r="F12" s="22"/>
      <c r="G12" s="22"/>
      <c r="H12" s="22"/>
      <c r="I12" s="23"/>
      <c r="J12" s="4"/>
      <c r="K12" s="4"/>
      <c r="L12" s="4"/>
      <c r="M12" s="4"/>
      <c r="N12" s="4"/>
      <c r="O12" s="4"/>
      <c r="P12" s="4"/>
      <c r="Q12" s="4"/>
      <c r="R12" s="4"/>
    </row>
    <row r="13" spans="1:18" ht="15.75">
      <c r="A13" s="24" t="s">
        <v>2</v>
      </c>
      <c r="B13" s="10"/>
      <c r="C13" s="10"/>
      <c r="D13" s="21">
        <f>B5+D5</f>
        <v>576607200</v>
      </c>
      <c r="E13" s="21">
        <f>D13</f>
        <v>576607200</v>
      </c>
      <c r="F13" s="21">
        <f>E13+5000000</f>
        <v>581607200</v>
      </c>
      <c r="G13" s="21">
        <f>F13+5000000</f>
        <v>586607200</v>
      </c>
      <c r="H13" s="21">
        <f>G13+5000000</f>
        <v>591607200</v>
      </c>
      <c r="I13" s="21">
        <f>H13-B5</f>
        <v>25000000</v>
      </c>
      <c r="J13" s="4"/>
      <c r="K13" s="4"/>
      <c r="L13" s="4"/>
      <c r="M13" s="4"/>
      <c r="N13" s="4"/>
      <c r="O13" s="4"/>
      <c r="P13" s="4"/>
      <c r="Q13" s="4"/>
      <c r="R13" s="4"/>
    </row>
    <row r="14" spans="1:18" ht="63">
      <c r="A14" s="25" t="s">
        <v>24</v>
      </c>
      <c r="B14" s="11"/>
      <c r="C14" s="11"/>
      <c r="D14" s="13" t="s">
        <v>9</v>
      </c>
      <c r="E14" s="13" t="s">
        <v>14</v>
      </c>
      <c r="F14" s="13" t="s">
        <v>15</v>
      </c>
      <c r="G14" s="13" t="s">
        <v>16</v>
      </c>
      <c r="H14" s="13" t="s">
        <v>17</v>
      </c>
      <c r="I14" s="13" t="s">
        <v>21</v>
      </c>
      <c r="J14" s="7"/>
      <c r="K14" s="7"/>
      <c r="L14" s="7"/>
      <c r="M14" s="7"/>
      <c r="N14" s="7"/>
      <c r="O14" s="4"/>
      <c r="P14" s="4"/>
      <c r="Q14" s="4"/>
      <c r="R14" s="4"/>
    </row>
    <row r="15" spans="1:18" ht="15.75">
      <c r="A15" s="4"/>
      <c r="B15" s="4"/>
      <c r="C15" s="4"/>
      <c r="D15" s="4"/>
      <c r="E15" s="4"/>
      <c r="F15" s="4"/>
      <c r="G15" s="4"/>
      <c r="H15" s="4"/>
      <c r="I15" s="4"/>
      <c r="J15" s="4"/>
      <c r="K15" s="4"/>
      <c r="L15" s="4"/>
      <c r="M15" s="4"/>
      <c r="N15" s="4"/>
      <c r="O15" s="4"/>
      <c r="P15" s="4"/>
      <c r="Q15" s="4"/>
      <c r="R15" s="4"/>
    </row>
    <row r="16" spans="1:18" ht="15.75">
      <c r="A16" s="4" t="s">
        <v>22</v>
      </c>
      <c r="B16" s="4"/>
      <c r="C16" s="4"/>
      <c r="D16" s="4"/>
      <c r="E16" s="4"/>
      <c r="F16" s="4"/>
      <c r="G16" s="4"/>
      <c r="H16" s="4"/>
      <c r="I16" s="4"/>
      <c r="J16" s="4"/>
      <c r="K16" s="4"/>
      <c r="L16" s="4"/>
      <c r="M16" s="4"/>
      <c r="N16" s="4"/>
      <c r="O16" s="4"/>
      <c r="P16" s="4"/>
      <c r="Q16" s="4"/>
      <c r="R16" s="4"/>
    </row>
  </sheetData>
  <mergeCells count="4">
    <mergeCell ref="D3:I3"/>
    <mergeCell ref="D7:I7"/>
    <mergeCell ref="A3:B3"/>
    <mergeCell ref="A2:F2"/>
  </mergeCells>
  <printOptions/>
  <pageMargins left="0.5" right="0.49" top="1" bottom="1" header="0.48" footer="0.4921259845"/>
  <pageSetup orientation="landscape" scale="70" r:id="rId1"/>
  <headerFooter alignWithMargins="0">
    <oddFooter>&amp;CComplément d'explication au communiqué du 27 avril 2017</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c:creator>
  <cp:keywords/>
  <dc:description/>
  <cp:lastModifiedBy>MR</cp:lastModifiedBy>
  <cp:lastPrinted>2017-04-27T01:36:45Z</cp:lastPrinted>
  <dcterms:created xsi:type="dcterms:W3CDTF">2017-04-26T14:52:11Z</dcterms:created>
  <dcterms:modified xsi:type="dcterms:W3CDTF">2017-04-27T01:36:47Z</dcterms:modified>
  <cp:category/>
  <cp:version/>
  <cp:contentType/>
  <cp:contentStatus/>
</cp:coreProperties>
</file>